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DOCS_d2d1\"/>
    </mc:Choice>
  </mc:AlternateContent>
  <xr:revisionPtr revIDLastSave="0" documentId="13_ncr:1_{DB8D41EC-8F66-4F91-B39D-A1C167D9CD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Sheet1!$B$2:$L$66</definedName>
    <definedName name="_xlnm.Print_Titles" localSheetId="0">Sheet1!$48:$49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H51" i="1" s="1"/>
  <c r="K51" i="1" l="1"/>
  <c r="H56" i="1"/>
  <c r="H55" i="1"/>
  <c r="H54" i="1"/>
  <c r="H53" i="1"/>
  <c r="H52" i="1"/>
  <c r="I41" i="1"/>
  <c r="I40" i="1"/>
  <c r="I39" i="1"/>
  <c r="I38" i="1"/>
  <c r="G41" i="1"/>
  <c r="G40" i="1"/>
  <c r="G39" i="1"/>
  <c r="G38" i="1"/>
</calcChain>
</file>

<file path=xl/sharedStrings.xml><?xml version="1.0" encoding="utf-8"?>
<sst xmlns="http://schemas.openxmlformats.org/spreadsheetml/2006/main" count="57" uniqueCount="48">
  <si>
    <t>Pressure Zone HWL:</t>
  </si>
  <si>
    <t>Date provided by EMWD:</t>
  </si>
  <si>
    <t>Elevation
(ft)</t>
  </si>
  <si>
    <t>Min Pressure
(psi)</t>
  </si>
  <si>
    <t>Max Pressure
(psi)</t>
  </si>
  <si>
    <t>ESTIMATED RANGE OF SERVICE PRESSURES, IN THE POTABLE WATER SYSTEM</t>
  </si>
  <si>
    <t>Prepared By:</t>
  </si>
  <si>
    <t>Sign and Seal of Engineer Of Record</t>
  </si>
  <si>
    <t>Location(s):</t>
  </si>
  <si>
    <t>Street Elevation
at the Main
(ft)</t>
  </si>
  <si>
    <t>Lot
Number</t>
  </si>
  <si>
    <t>POC
Location</t>
  </si>
  <si>
    <t>contains nested equations</t>
  </si>
  <si>
    <t>Low, Normal, or High Pressure</t>
  </si>
  <si>
    <t>Date Prepared:</t>
  </si>
  <si>
    <t>Min Lateral Size</t>
  </si>
  <si>
    <t>EMWD's Design Conditions Work Order:</t>
  </si>
  <si>
    <r>
      <t>EMWD's Reference Data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>:</t>
    </r>
  </si>
  <si>
    <r>
      <t>HGL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(ft)</t>
    </r>
  </si>
  <si>
    <t>TABLE OF MINIMUM AND MAXIMUM PRESSURES
(Estimated Range of Residential Service Pressures in EMWD's Potable Water System)</t>
  </si>
  <si>
    <t>EMWD's Project Reference Number:</t>
  </si>
  <si>
    <t>(1) EMWD's reference data shall be obtained from the Hydraulic Boundary Conditions report, which should be requested from EMWD prior to preparing this form</t>
  </si>
  <si>
    <t>1- Intended Uses of this Form:</t>
  </si>
  <si>
    <r>
      <t xml:space="preserve">e- </t>
    </r>
    <r>
      <rPr>
        <b/>
        <sz val="11"/>
        <color theme="1"/>
        <rFont val="Calibri"/>
        <family val="2"/>
        <scheme val="minor"/>
      </rPr>
      <t>Include this (signed and sealed) table in the Index Sheet of the approved plans</t>
    </r>
  </si>
  <si>
    <t xml:space="preserve">    (where Low Pressure is &lt;40 psi, High Pressure is &gt;80 psi)</t>
  </si>
  <si>
    <t>3- The project's Engineer of Record shall fill out these tables, based on reference data from EMWD's Hydraulic Boundary Conditions report at the referenced Point(s) Of Connection (POC)</t>
  </si>
  <si>
    <t xml:space="preserve">4 -How To Fill Out this Form: </t>
  </si>
  <si>
    <t>b- Issuance of EMWD's Low/High Service Pressure Notices/Agreements for residential services</t>
  </si>
  <si>
    <r>
      <rPr>
        <sz val="11"/>
        <color theme="1"/>
        <rFont val="Calibri"/>
        <family val="2"/>
        <scheme val="minor"/>
      </rPr>
      <t>(lowest)</t>
    </r>
    <r>
      <rPr>
        <b/>
        <sz val="11"/>
        <color theme="1"/>
        <rFont val="Calibri"/>
        <family val="2"/>
        <scheme val="minor"/>
      </rPr>
      <t xml:space="preserve">
HGL
(ft)</t>
    </r>
  </si>
  <si>
    <r>
      <rPr>
        <sz val="11"/>
        <color theme="1"/>
        <rFont val="Calibri"/>
        <family val="2"/>
        <scheme val="minor"/>
      </rPr>
      <t>(highest)</t>
    </r>
    <r>
      <rPr>
        <b/>
        <sz val="11"/>
        <color theme="1"/>
        <rFont val="Calibri"/>
        <family val="2"/>
        <scheme val="minor"/>
      </rPr>
      <t xml:space="preserve">
HGL
(ft)</t>
    </r>
  </si>
  <si>
    <t xml:space="preserve">    in separate documents, namely, the Hydraulic Boundary Conditions form and/or the Fire Flow test Report. </t>
  </si>
  <si>
    <t xml:space="preserve">     While the tabulated pressure values take into account the proposed pad elevations, other factors must also</t>
  </si>
  <si>
    <t xml:space="preserve">     be considered by the project's sponsor as noted below:</t>
  </si>
  <si>
    <t>2- Prior to filling out this form, The project's Engineer of Record shall request EMWD's Hydraulic Boundary Conditions report at defined Point(s) Of Connection (POC)</t>
  </si>
  <si>
    <t>d- Proper sizing of service laterals (1.5" lateral for pressures &lt;50 psi; 1.0" for pressure=&gt;50 psi)</t>
  </si>
  <si>
    <t>5- Prior to EMWD's final plan approval, the Engineer of Record shall verify that the referenced Hydraulic Boundary Conditions report is current, and shall update these tables accordingly if a new report is required.</t>
  </si>
  <si>
    <t>a- For residential tracts only (not for commercial, industrial, institutional, etc…)</t>
  </si>
  <si>
    <t>c- Identify available pressure (in the Main) to facilitate the design of private residential Fire Sprinkler Systems.</t>
  </si>
  <si>
    <t>Detailed Min &amp; Max Service Pressures Table</t>
  </si>
  <si>
    <r>
      <rPr>
        <b/>
        <sz val="11"/>
        <color theme="1"/>
        <rFont val="Calibri"/>
        <family val="2"/>
        <scheme val="minor"/>
      </rPr>
      <t>Project Name:</t>
    </r>
    <r>
      <rPr>
        <b/>
        <sz val="11"/>
        <color rgb="FF0000FF"/>
        <rFont val="Calibri"/>
        <family val="2"/>
        <scheme val="minor"/>
      </rPr>
      <t xml:space="preserve"> </t>
    </r>
  </si>
  <si>
    <t xml:space="preserve">    The project sponsor is responsible to calculate the available on-site service pressures, commencing from
    the point of connection(s) in EMWD’s main pipeline(s), including lateral(s), meter(s), and all post
    meter/appurtenances (e.g. DCDA’s, RPDA’s, PRV's), taking into consideration resulting minor and friction
    head losses (such as elbows, tees, valves, and pipe diameter/length/material), pad elevations, and building
    height, such that the pressure delivered to each floor level and customer is adequate to meet
    jurisdictional requirements. </t>
  </si>
  <si>
    <t>f- This table is NOT intended to provide Hydrant-Flow results within the tract. Fire Flow test results are shown</t>
  </si>
  <si>
    <t>CLARIFICATIONS &amp; DIRECTIONS TO FILL OUT THIS FORM</t>
  </si>
  <si>
    <t>b- While the nested equations under the "(lowest/Highest) HGL" columns are set to produce the lowest/highest HGL values from EMWD's Reference Data, the Engineer of Record may elect to edit these quations to produce an average HGL value, or insert other equations as he/she deems necessary.</t>
  </si>
  <si>
    <r>
      <t xml:space="preserve">a- While it is preferable to fill out the YELLOW cells (containing </t>
    </r>
    <r>
      <rPr>
        <sz val="11"/>
        <color rgb="FF0000FF"/>
        <rFont val="Calibri"/>
        <family val="2"/>
        <scheme val="minor"/>
      </rPr>
      <t>BLUE TEXT)</t>
    </r>
    <r>
      <rPr>
        <sz val="11"/>
        <color theme="1"/>
        <rFont val="Calibri"/>
        <family val="2"/>
        <scheme val="minor"/>
      </rPr>
      <t xml:space="preserve"> to preserve the integrity of results in the remaining cells (which contain nested-equations), the Engineer of Record may modify these equations as he/she deems necessary.</t>
    </r>
  </si>
  <si>
    <t>c- Copy/paste nested equations as new rows are inserted for additional lots</t>
  </si>
  <si>
    <t>d- Unless editing is necessary, do not over-write nested-equations in the following columns: "Min Pressure", "Max Pressure", "HGL", "Lowest HGL", "Min Lateral Size", "Highest HGL" &amp; "Low, Normal or High Pressure"</t>
  </si>
  <si>
    <t>e- Provide a companion map, identifying lot locations, lot numbers, pad elevations, and POCs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</si>
</sst>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&quot;$&quot;* #,##0_);_(&quot;$&quot;* \(#,##0\);_(&quot;$&quot;* &quot;-&quot;??_);_(@_)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quotePrefix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/>
    <xf numFmtId="0" fontId="6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quotePrefix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23" xfId="0" quotePrefix="1" applyFont="1" applyBorder="1" applyAlignment="1">
      <alignment horizontal="center" vertical="center" wrapText="1"/>
    </xf>
    <xf numFmtId="0" fontId="4" fillId="0" borderId="22" xfId="0" quotePrefix="1" applyFont="1" applyBorder="1" applyAlignment="1">
      <alignment horizontal="center" vertical="center" wrapText="1"/>
    </xf>
    <xf numFmtId="0" fontId="0" fillId="0" borderId="0" xfId="0" quotePrefix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166" fontId="9" fillId="4" borderId="23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44" fontId="0" fillId="0" borderId="0" xfId="2" applyFont="1"/>
    <xf numFmtId="167" fontId="0" fillId="0" borderId="0" xfId="2" applyNumberFormat="1" applyFont="1"/>
    <xf numFmtId="44" fontId="0" fillId="0" borderId="0" xfId="2" applyNumberFormat="1" applyFont="1"/>
    <xf numFmtId="44" fontId="0" fillId="0" borderId="0" xfId="0" applyNumberFormat="1"/>
    <xf numFmtId="44" fontId="0" fillId="0" borderId="0" xfId="0" applyNumberFormat="1" applyBorder="1"/>
    <xf numFmtId="9" fontId="0" fillId="0" borderId="0" xfId="3" applyFont="1" applyBorder="1"/>
    <xf numFmtId="168" fontId="0" fillId="0" borderId="0" xfId="3" applyNumberFormat="1" applyFont="1" applyBorder="1"/>
    <xf numFmtId="167" fontId="0" fillId="0" borderId="0" xfId="2" applyNumberFormat="1" applyFont="1" applyBorder="1"/>
    <xf numFmtId="0" fontId="0" fillId="0" borderId="8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/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Font="1" applyBorder="1"/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4"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8" tint="0.39994506668294322"/>
        </patternFill>
      </fill>
    </dxf>
    <dxf>
      <font>
        <b/>
        <i val="0"/>
        <color theme="1"/>
      </font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0000FF"/>
      </font>
      <fill>
        <patternFill>
          <bgColor theme="8" tint="0.39994506668294322"/>
        </patternFill>
      </fill>
    </dxf>
    <dxf>
      <font>
        <b/>
        <i val="0"/>
        <color theme="1"/>
      </font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14654</xdr:colOff>
      <xdr:row>2</xdr:row>
      <xdr:rowOff>14655</xdr:rowOff>
    </xdr:from>
    <xdr:to>
      <xdr:col>3</xdr:col>
      <xdr:colOff>205154</xdr:colOff>
      <xdr:row>2</xdr:row>
      <xdr:rowOff>660091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2" y="300405"/>
          <a:ext cx="835269" cy="64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351693</xdr:colOff>
      <xdr:row>2</xdr:row>
      <xdr:rowOff>87923</xdr:rowOff>
    </xdr:from>
    <xdr:to>
      <xdr:col>11</xdr:col>
      <xdr:colOff>51289</xdr:colOff>
      <xdr:row>2</xdr:row>
      <xdr:rowOff>505558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 noChangeArrowheads="1"/>
        </xdr:cNvSpPr>
      </xdr:nvSpPr>
      <xdr:spPr bwMode="auto">
        <a:xfrm>
          <a:off x="6257193" y="373673"/>
          <a:ext cx="1216269" cy="4176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0" indent="0" algn="ctr" rtl="0" fontAlgn="base">
            <a:spcBef>
              <a:spcPct val="20000"/>
            </a:spcBef>
            <a:spcAft>
              <a:spcPct val="0"/>
            </a:spcAft>
            <a:buNone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rtl="0" fontAlgn="base">
            <a:spcBef>
              <a:spcPct val="20000"/>
            </a:spcBef>
            <a:spcAft>
              <a:spcPct val="0"/>
            </a:spcAft>
            <a:buNone/>
            <a:defRPr sz="2800">
              <a:solidFill>
                <a:schemeClr val="tx1"/>
              </a:solidFill>
              <a:latin typeface="+mn-lt"/>
            </a:defRPr>
          </a:lvl2pPr>
          <a:lvl3pPr marL="914400" indent="0" algn="ctr" rtl="0" fontAlgn="base">
            <a:spcBef>
              <a:spcPct val="20000"/>
            </a:spcBef>
            <a:spcAft>
              <a:spcPct val="0"/>
            </a:spcAft>
            <a:buNone/>
            <a:defRPr sz="2400">
              <a:solidFill>
                <a:schemeClr val="tx1"/>
              </a:solidFill>
              <a:latin typeface="+mn-lt"/>
            </a:defRPr>
          </a:lvl3pPr>
          <a:lvl4pPr marL="13716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4pPr>
          <a:lvl5pPr marL="18288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5pPr>
          <a:lvl6pPr marL="22860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6pPr>
          <a:lvl7pPr marL="27432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7pPr>
          <a:lvl8pPr marL="32004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8pPr>
          <a:lvl9pPr marL="36576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9pPr>
        </a:lstStyle>
        <a:p>
          <a:pPr>
            <a:lnSpc>
              <a:spcPts val="500"/>
            </a:lnSpc>
          </a:pPr>
          <a:r>
            <a:rPr lang="en-US" sz="1000" b="1">
              <a:solidFill>
                <a:srgbClr val="2501FD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+mn-lt"/>
            </a:rPr>
            <a:t>FORM: NBD-071</a:t>
          </a:r>
        </a:p>
        <a:p>
          <a:pPr>
            <a:lnSpc>
              <a:spcPts val="1900"/>
            </a:lnSpc>
          </a:pPr>
          <a:r>
            <a:rPr lang="en-US" sz="1000" b="1">
              <a:solidFill>
                <a:srgbClr val="2501FD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+mn-lt"/>
            </a:rPr>
            <a:t>Rev. 1/3/2022</a:t>
          </a:r>
        </a:p>
      </xdr:txBody>
    </xdr:sp>
    <xdr:clientData/>
  </xdr:twoCellAnchor>
  <xdr:twoCellAnchor editAs="oneCell">
    <xdr:from>
      <xdr:col>2</xdr:col>
      <xdr:colOff>14654</xdr:colOff>
      <xdr:row>32</xdr:row>
      <xdr:rowOff>14654</xdr:rowOff>
    </xdr:from>
    <xdr:to>
      <xdr:col>3</xdr:col>
      <xdr:colOff>205154</xdr:colOff>
      <xdr:row>32</xdr:row>
      <xdr:rowOff>660090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2" y="6843346"/>
          <a:ext cx="835269" cy="64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351694</xdr:colOff>
      <xdr:row>32</xdr:row>
      <xdr:rowOff>109905</xdr:rowOff>
    </xdr:from>
    <xdr:to>
      <xdr:col>11</xdr:col>
      <xdr:colOff>51290</xdr:colOff>
      <xdr:row>32</xdr:row>
      <xdr:rowOff>505559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Grp="1" noChangeArrowheads="1"/>
        </xdr:cNvSpPr>
      </xdr:nvSpPr>
      <xdr:spPr bwMode="auto">
        <a:xfrm>
          <a:off x="6257194" y="6938597"/>
          <a:ext cx="1216269" cy="3956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0" indent="0" algn="ctr" rtl="0" fontAlgn="base">
            <a:spcBef>
              <a:spcPct val="20000"/>
            </a:spcBef>
            <a:spcAft>
              <a:spcPct val="0"/>
            </a:spcAft>
            <a:buNone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rtl="0" fontAlgn="base">
            <a:spcBef>
              <a:spcPct val="20000"/>
            </a:spcBef>
            <a:spcAft>
              <a:spcPct val="0"/>
            </a:spcAft>
            <a:buNone/>
            <a:defRPr sz="2800">
              <a:solidFill>
                <a:schemeClr val="tx1"/>
              </a:solidFill>
              <a:latin typeface="+mn-lt"/>
            </a:defRPr>
          </a:lvl2pPr>
          <a:lvl3pPr marL="914400" indent="0" algn="ctr" rtl="0" fontAlgn="base">
            <a:spcBef>
              <a:spcPct val="20000"/>
            </a:spcBef>
            <a:spcAft>
              <a:spcPct val="0"/>
            </a:spcAft>
            <a:buNone/>
            <a:defRPr sz="2400">
              <a:solidFill>
                <a:schemeClr val="tx1"/>
              </a:solidFill>
              <a:latin typeface="+mn-lt"/>
            </a:defRPr>
          </a:lvl3pPr>
          <a:lvl4pPr marL="13716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4pPr>
          <a:lvl5pPr marL="18288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5pPr>
          <a:lvl6pPr marL="22860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6pPr>
          <a:lvl7pPr marL="27432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7pPr>
          <a:lvl8pPr marL="32004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8pPr>
          <a:lvl9pPr marL="3657600" indent="0" algn="ctr" rtl="0" fontAlgn="base">
            <a:spcBef>
              <a:spcPct val="20000"/>
            </a:spcBef>
            <a:spcAft>
              <a:spcPct val="0"/>
            </a:spcAft>
            <a:buNone/>
            <a:defRPr sz="2000">
              <a:solidFill>
                <a:schemeClr val="tx1"/>
              </a:solidFill>
              <a:latin typeface="+mn-lt"/>
            </a:defRPr>
          </a:lvl9pPr>
        </a:lstStyle>
        <a:p>
          <a:pPr>
            <a:lnSpc>
              <a:spcPts val="500"/>
            </a:lnSpc>
          </a:pPr>
          <a:r>
            <a:rPr lang="en-US" sz="1000" b="1">
              <a:solidFill>
                <a:srgbClr val="2501FD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+mn-lt"/>
            </a:rPr>
            <a:t>FORM: NBD-071</a:t>
          </a:r>
        </a:p>
        <a:p>
          <a:pPr>
            <a:lnSpc>
              <a:spcPts val="1900"/>
            </a:lnSpc>
          </a:pPr>
          <a:r>
            <a:rPr lang="en-US" sz="1000" b="1">
              <a:solidFill>
                <a:srgbClr val="2501FD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+mn-lt"/>
            </a:rPr>
            <a:t>Rev. 3/11/2022</a:t>
          </a:r>
        </a:p>
      </xdr:txBody>
    </xdr:sp>
    <xdr:clientData/>
  </xdr:twoCellAnchor>
  <xdr:oneCellAnchor>
    <xdr:from>
      <xdr:col>15</xdr:col>
      <xdr:colOff>89301</xdr:colOff>
      <xdr:row>12</xdr:row>
      <xdr:rowOff>337745</xdr:rowOff>
    </xdr:from>
    <xdr:ext cx="937629" cy="24227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888397">
          <a:off x="9456836" y="4414067"/>
          <a:ext cx="242277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bg2">
                  <a:alpha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  <xdr:oneCellAnchor>
    <xdr:from>
      <xdr:col>15</xdr:col>
      <xdr:colOff>99157</xdr:colOff>
      <xdr:row>32</xdr:row>
      <xdr:rowOff>673976</xdr:rowOff>
    </xdr:from>
    <xdr:ext cx="3726730" cy="864911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8493505">
          <a:off x="7748071" y="12292776"/>
          <a:ext cx="8649115" cy="37267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0" b="1" cap="none" spc="50">
              <a:ln w="0"/>
              <a:solidFill>
                <a:schemeClr val="bg2"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45000"/>
                  </a:srgbClr>
                </a:inn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view="pageBreakPreview" topLeftCell="C29" zoomScale="145" zoomScaleNormal="70" zoomScaleSheetLayoutView="145" workbookViewId="0">
      <selection activeCell="G34" sqref="G34:K34"/>
    </sheetView>
  </sheetViews>
  <sheetFormatPr defaultRowHeight="14.4" x14ac:dyDescent="0.3"/>
  <cols>
    <col min="2" max="2" width="1.33203125" customWidth="1"/>
    <col min="3" max="4" width="9.6640625" customWidth="1"/>
    <col min="5" max="10" width="11.6640625" customWidth="1"/>
    <col min="11" max="11" width="11" customWidth="1"/>
    <col min="12" max="12" width="1.44140625" customWidth="1"/>
    <col min="13" max="13" width="9.6640625" customWidth="1"/>
    <col min="14" max="14" width="15.5546875" customWidth="1"/>
    <col min="15" max="15" width="14" customWidth="1"/>
    <col min="16" max="16" width="12.44140625" customWidth="1"/>
    <col min="17" max="17" width="11.5546875" customWidth="1"/>
    <col min="18" max="18" width="12.44140625" customWidth="1"/>
  </cols>
  <sheetData>
    <row r="1" spans="1:23" ht="15" thickBot="1" x14ac:dyDescent="0.35">
      <c r="O1" s="134" t="s">
        <v>5</v>
      </c>
      <c r="P1" s="135"/>
      <c r="Q1" s="135"/>
      <c r="R1" s="135"/>
      <c r="S1" s="135"/>
      <c r="T1" s="135"/>
      <c r="U1" s="135"/>
      <c r="V1" s="135"/>
      <c r="W1" s="136"/>
    </row>
    <row r="2" spans="1:23" ht="7.2" customHeight="1" thickTop="1" x14ac:dyDescent="0.3">
      <c r="B2" s="13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23" ht="65.099999999999994" customHeight="1" x14ac:dyDescent="0.3">
      <c r="A3" s="10"/>
      <c r="B3" s="16"/>
      <c r="C3" s="145" t="s">
        <v>19</v>
      </c>
      <c r="D3" s="146"/>
      <c r="E3" s="146"/>
      <c r="F3" s="146"/>
      <c r="G3" s="146"/>
      <c r="H3" s="146"/>
      <c r="I3" s="146"/>
      <c r="J3" s="146"/>
      <c r="K3" s="147"/>
      <c r="L3" s="17"/>
      <c r="M3" s="8"/>
      <c r="N3" s="9"/>
    </row>
    <row r="4" spans="1:23" ht="6" customHeight="1" x14ac:dyDescent="0.3">
      <c r="B4" s="18"/>
      <c r="C4" s="84"/>
      <c r="D4" s="84"/>
      <c r="E4" s="84"/>
      <c r="F4" s="84"/>
      <c r="G4" s="84"/>
      <c r="H4" s="84"/>
      <c r="I4" s="84"/>
      <c r="J4" s="84"/>
      <c r="K4" s="84"/>
      <c r="L4" s="17"/>
    </row>
    <row r="5" spans="1:23" ht="35.1" customHeight="1" x14ac:dyDescent="0.3">
      <c r="B5" s="18"/>
      <c r="C5" s="130" t="s">
        <v>42</v>
      </c>
      <c r="D5" s="141"/>
      <c r="E5" s="141"/>
      <c r="F5" s="141"/>
      <c r="G5" s="141"/>
      <c r="H5" s="141"/>
      <c r="I5" s="141"/>
      <c r="J5" s="141"/>
      <c r="K5" s="142"/>
      <c r="L5" s="17"/>
    </row>
    <row r="6" spans="1:23" ht="20.100000000000001" customHeight="1" x14ac:dyDescent="0.3">
      <c r="B6" s="18"/>
      <c r="C6" s="102" t="s">
        <v>22</v>
      </c>
      <c r="D6" s="89"/>
      <c r="E6" s="7"/>
      <c r="F6" s="1"/>
      <c r="G6" s="1"/>
      <c r="H6" s="1"/>
      <c r="I6" s="1"/>
      <c r="J6" s="1"/>
      <c r="K6" s="2"/>
      <c r="L6" s="20"/>
    </row>
    <row r="7" spans="1:23" ht="20.100000000000001" customHeight="1" x14ac:dyDescent="0.3">
      <c r="B7" s="18"/>
      <c r="C7" s="87"/>
      <c r="D7" s="63" t="s">
        <v>36</v>
      </c>
      <c r="E7" s="63"/>
      <c r="F7" s="4"/>
      <c r="G7" s="4"/>
      <c r="H7" s="4"/>
      <c r="I7" s="4"/>
      <c r="J7" s="4"/>
      <c r="K7" s="5"/>
      <c r="L7" s="20"/>
    </row>
    <row r="8" spans="1:23" ht="20.100000000000001" customHeight="1" x14ac:dyDescent="0.3">
      <c r="B8" s="18"/>
      <c r="C8" s="87"/>
      <c r="D8" s="63" t="s">
        <v>27</v>
      </c>
      <c r="E8" s="63"/>
      <c r="F8" s="4"/>
      <c r="G8" s="4"/>
      <c r="H8" s="4"/>
      <c r="I8" s="4"/>
      <c r="J8" s="4"/>
      <c r="K8" s="5"/>
      <c r="L8" s="20"/>
    </row>
    <row r="9" spans="1:23" ht="20.100000000000001" customHeight="1" x14ac:dyDescent="0.3">
      <c r="B9" s="18"/>
      <c r="C9" s="3"/>
      <c r="D9" s="69" t="s">
        <v>24</v>
      </c>
      <c r="E9" s="69"/>
      <c r="F9" s="69"/>
      <c r="G9" s="4"/>
      <c r="H9" s="4"/>
      <c r="I9" s="4"/>
      <c r="J9" s="4"/>
      <c r="K9" s="5"/>
      <c r="L9" s="20"/>
    </row>
    <row r="10" spans="1:23" ht="20.100000000000001" customHeight="1" x14ac:dyDescent="0.3">
      <c r="B10" s="18"/>
      <c r="C10" s="3"/>
      <c r="D10" s="63" t="s">
        <v>37</v>
      </c>
      <c r="E10" s="63"/>
      <c r="F10" s="4"/>
      <c r="G10" s="4"/>
      <c r="H10" s="4"/>
      <c r="I10" s="4"/>
      <c r="J10" s="4"/>
      <c r="K10" s="5"/>
      <c r="L10" s="20"/>
    </row>
    <row r="11" spans="1:23" ht="20.100000000000001" customHeight="1" x14ac:dyDescent="0.3">
      <c r="B11" s="18"/>
      <c r="C11" s="3"/>
      <c r="D11" s="63" t="s">
        <v>31</v>
      </c>
      <c r="E11" s="63"/>
      <c r="F11" s="4"/>
      <c r="G11" s="4"/>
      <c r="H11" s="4"/>
      <c r="I11" s="4"/>
      <c r="J11" s="4"/>
      <c r="K11" s="5"/>
      <c r="L11" s="20"/>
    </row>
    <row r="12" spans="1:23" ht="20.100000000000001" customHeight="1" x14ac:dyDescent="0.3">
      <c r="B12" s="18"/>
      <c r="C12" s="3"/>
      <c r="D12" s="63" t="s">
        <v>32</v>
      </c>
      <c r="E12" s="63"/>
      <c r="F12" s="4"/>
      <c r="G12" s="4"/>
      <c r="H12" s="4"/>
      <c r="I12" s="4"/>
      <c r="J12" s="4"/>
      <c r="K12" s="5"/>
      <c r="L12" s="20"/>
    </row>
    <row r="13" spans="1:23" ht="99.9" customHeight="1" x14ac:dyDescent="0.3">
      <c r="B13" s="18"/>
      <c r="C13" s="3"/>
      <c r="D13" s="114" t="s">
        <v>40</v>
      </c>
      <c r="E13" s="114"/>
      <c r="F13" s="114"/>
      <c r="G13" s="114"/>
      <c r="H13" s="114"/>
      <c r="I13" s="114"/>
      <c r="J13" s="114"/>
      <c r="K13" s="115"/>
      <c r="L13" s="20"/>
    </row>
    <row r="14" spans="1:23" ht="20.100000000000001" customHeight="1" x14ac:dyDescent="0.3">
      <c r="B14" s="18"/>
      <c r="C14" s="3"/>
      <c r="D14" s="63" t="s">
        <v>34</v>
      </c>
      <c r="E14" s="63"/>
      <c r="F14" s="4"/>
      <c r="G14" s="4"/>
      <c r="H14" s="4"/>
      <c r="I14" s="4"/>
      <c r="J14" s="4"/>
      <c r="K14" s="5"/>
      <c r="L14" s="20"/>
    </row>
    <row r="15" spans="1:23" ht="20.100000000000001" customHeight="1" x14ac:dyDescent="0.3">
      <c r="B15" s="18"/>
      <c r="C15" s="3"/>
      <c r="D15" s="63" t="s">
        <v>23</v>
      </c>
      <c r="E15" s="63"/>
      <c r="F15" s="4"/>
      <c r="G15" s="4"/>
      <c r="H15" s="4"/>
      <c r="I15" s="4"/>
      <c r="J15" s="4"/>
      <c r="K15" s="5"/>
      <c r="L15" s="20"/>
      <c r="N15" s="95"/>
      <c r="O15" s="95"/>
    </row>
    <row r="16" spans="1:23" ht="20.100000000000001" customHeight="1" x14ac:dyDescent="0.3">
      <c r="B16" s="18"/>
      <c r="C16" s="3"/>
      <c r="D16" s="63" t="s">
        <v>41</v>
      </c>
      <c r="E16" s="63"/>
      <c r="F16" s="4"/>
      <c r="G16" s="4"/>
      <c r="H16" s="4"/>
      <c r="I16" s="4"/>
      <c r="J16" s="4"/>
      <c r="K16" s="5"/>
      <c r="L16" s="20"/>
      <c r="N16" s="93"/>
    </row>
    <row r="17" spans="1:18" ht="20.100000000000001" customHeight="1" x14ac:dyDescent="0.3">
      <c r="B17" s="18"/>
      <c r="C17" s="3"/>
      <c r="D17" s="63" t="s">
        <v>30</v>
      </c>
      <c r="E17" s="63"/>
      <c r="F17" s="4"/>
      <c r="G17" s="4"/>
      <c r="H17" s="4"/>
      <c r="I17" s="4"/>
      <c r="J17" s="4"/>
      <c r="K17" s="5"/>
      <c r="L17" s="20"/>
      <c r="N17" s="96"/>
    </row>
    <row r="18" spans="1:18" ht="9.9" customHeight="1" x14ac:dyDescent="0.3">
      <c r="B18" s="18"/>
      <c r="C18" s="3"/>
      <c r="D18" s="63"/>
      <c r="E18" s="63"/>
      <c r="F18" s="4"/>
      <c r="G18" s="4"/>
      <c r="H18" s="4"/>
      <c r="I18" s="4"/>
      <c r="J18" s="4"/>
      <c r="K18" s="5"/>
      <c r="L18" s="20"/>
      <c r="N18" s="96"/>
    </row>
    <row r="19" spans="1:18" ht="30" customHeight="1" x14ac:dyDescent="0.3">
      <c r="B19" s="18"/>
      <c r="C19" s="143" t="s">
        <v>33</v>
      </c>
      <c r="D19" s="114"/>
      <c r="E19" s="114"/>
      <c r="F19" s="114"/>
      <c r="G19" s="114"/>
      <c r="H19" s="114"/>
      <c r="I19" s="114"/>
      <c r="J19" s="114"/>
      <c r="K19" s="115"/>
      <c r="L19" s="21"/>
      <c r="M19" s="4"/>
      <c r="N19" s="97"/>
      <c r="O19" s="4"/>
      <c r="P19" s="99"/>
      <c r="Q19" s="98"/>
      <c r="R19" s="4"/>
    </row>
    <row r="20" spans="1:18" ht="9.9" customHeight="1" x14ac:dyDescent="0.3">
      <c r="B20" s="18"/>
      <c r="C20" s="88"/>
      <c r="D20" s="56"/>
      <c r="E20" s="56"/>
      <c r="F20" s="56"/>
      <c r="G20" s="56"/>
      <c r="H20" s="56"/>
      <c r="I20" s="56"/>
      <c r="J20" s="56"/>
      <c r="K20" s="76"/>
      <c r="L20" s="21"/>
      <c r="M20" s="4"/>
      <c r="N20" s="4"/>
      <c r="O20" s="4"/>
      <c r="P20" s="4"/>
      <c r="Q20" s="4"/>
      <c r="R20" s="4"/>
    </row>
    <row r="21" spans="1:18" ht="30" customHeight="1" x14ac:dyDescent="0.3">
      <c r="B21" s="18"/>
      <c r="C21" s="143" t="s">
        <v>25</v>
      </c>
      <c r="D21" s="114"/>
      <c r="E21" s="114"/>
      <c r="F21" s="114"/>
      <c r="G21" s="114"/>
      <c r="H21" s="114"/>
      <c r="I21" s="114"/>
      <c r="J21" s="114"/>
      <c r="K21" s="115"/>
      <c r="L21" s="21"/>
      <c r="M21" s="4"/>
      <c r="N21" s="4"/>
      <c r="O21" s="4"/>
      <c r="P21" s="100"/>
      <c r="Q21" s="100"/>
      <c r="R21" s="4"/>
    </row>
    <row r="22" spans="1:18" ht="9.9" customHeight="1" x14ac:dyDescent="0.3">
      <c r="B22" s="18"/>
      <c r="C22" s="88"/>
      <c r="D22" s="56"/>
      <c r="E22" s="56"/>
      <c r="F22" s="56"/>
      <c r="G22" s="56"/>
      <c r="H22" s="56"/>
      <c r="I22" s="56"/>
      <c r="J22" s="56"/>
      <c r="K22" s="76"/>
      <c r="L22" s="21"/>
      <c r="M22" s="4"/>
      <c r="N22" s="4"/>
      <c r="O22" s="4"/>
      <c r="P22" s="4"/>
      <c r="Q22" s="4"/>
      <c r="R22" s="4"/>
    </row>
    <row r="23" spans="1:18" ht="15.6" customHeight="1" x14ac:dyDescent="0.3">
      <c r="B23" s="18"/>
      <c r="C23" s="83" t="s">
        <v>26</v>
      </c>
      <c r="D23" s="85"/>
      <c r="E23" s="85"/>
      <c r="F23" s="85"/>
      <c r="G23" s="85"/>
      <c r="H23" s="85"/>
      <c r="I23" s="85"/>
      <c r="J23" s="85"/>
      <c r="K23" s="86"/>
      <c r="L23" s="20"/>
      <c r="P23" s="94"/>
      <c r="Q23" s="94"/>
    </row>
    <row r="24" spans="1:18" ht="54.9" customHeight="1" x14ac:dyDescent="0.3">
      <c r="B24" s="18"/>
      <c r="C24" s="3"/>
      <c r="D24" s="114" t="s">
        <v>44</v>
      </c>
      <c r="E24" s="114"/>
      <c r="F24" s="114"/>
      <c r="G24" s="114"/>
      <c r="H24" s="114"/>
      <c r="I24" s="114"/>
      <c r="J24" s="114"/>
      <c r="K24" s="115"/>
      <c r="L24" s="20"/>
    </row>
    <row r="25" spans="1:18" ht="54.9" customHeight="1" x14ac:dyDescent="0.3">
      <c r="B25" s="18"/>
      <c r="C25" s="3"/>
      <c r="D25" s="114" t="s">
        <v>43</v>
      </c>
      <c r="E25" s="114"/>
      <c r="F25" s="114"/>
      <c r="G25" s="114"/>
      <c r="H25" s="114"/>
      <c r="I25" s="114"/>
      <c r="J25" s="114"/>
      <c r="K25" s="115"/>
      <c r="L25" s="20"/>
    </row>
    <row r="26" spans="1:18" ht="20.100000000000001" customHeight="1" x14ac:dyDescent="0.3">
      <c r="B26" s="18"/>
      <c r="C26" s="3"/>
      <c r="D26" s="63" t="s">
        <v>45</v>
      </c>
      <c r="E26" s="85"/>
      <c r="F26" s="85"/>
      <c r="G26" s="85"/>
      <c r="H26" s="85"/>
      <c r="I26" s="85"/>
      <c r="J26" s="85"/>
      <c r="K26" s="86"/>
      <c r="L26" s="20"/>
    </row>
    <row r="27" spans="1:18" ht="45" customHeight="1" x14ac:dyDescent="0.3">
      <c r="B27" s="18"/>
      <c r="C27" s="3"/>
      <c r="D27" s="114" t="s">
        <v>46</v>
      </c>
      <c r="E27" s="114"/>
      <c r="F27" s="114"/>
      <c r="G27" s="114"/>
      <c r="H27" s="114"/>
      <c r="I27" s="114"/>
      <c r="J27" s="114"/>
      <c r="K27" s="115"/>
      <c r="L27" s="20"/>
    </row>
    <row r="28" spans="1:18" ht="20.100000000000001" customHeight="1" x14ac:dyDescent="0.3">
      <c r="B28" s="18"/>
      <c r="C28" s="3"/>
      <c r="D28" s="63" t="s">
        <v>47</v>
      </c>
      <c r="E28" s="108"/>
      <c r="F28" s="108"/>
      <c r="G28" s="108"/>
      <c r="H28" s="108"/>
      <c r="I28" s="108"/>
      <c r="J28" s="108"/>
      <c r="K28" s="109"/>
      <c r="L28" s="20"/>
    </row>
    <row r="29" spans="1:18" ht="9.9" customHeight="1" x14ac:dyDescent="0.3">
      <c r="B29" s="18"/>
      <c r="C29" s="3"/>
      <c r="D29" s="63"/>
      <c r="E29" s="85"/>
      <c r="F29" s="85"/>
      <c r="G29" s="85"/>
      <c r="H29" s="85"/>
      <c r="I29" s="85"/>
      <c r="J29" s="85"/>
      <c r="K29" s="86"/>
      <c r="L29" s="20"/>
    </row>
    <row r="30" spans="1:18" ht="30" customHeight="1" x14ac:dyDescent="0.3">
      <c r="B30" s="18"/>
      <c r="C30" s="143" t="s">
        <v>35</v>
      </c>
      <c r="D30" s="114"/>
      <c r="E30" s="114"/>
      <c r="F30" s="114"/>
      <c r="G30" s="114"/>
      <c r="H30" s="114"/>
      <c r="I30" s="114"/>
      <c r="J30" s="114"/>
      <c r="K30" s="115"/>
      <c r="L30" s="21"/>
      <c r="M30" s="4"/>
      <c r="N30" s="4"/>
      <c r="O30" s="4"/>
      <c r="P30" s="4"/>
      <c r="Q30" s="4"/>
      <c r="R30" s="4"/>
    </row>
    <row r="31" spans="1:18" ht="7.95" customHeight="1" thickBot="1" x14ac:dyDescent="0.35">
      <c r="A31" s="4"/>
      <c r="B31" s="22"/>
      <c r="C31" s="23"/>
      <c r="D31" s="23"/>
      <c r="E31" s="112"/>
      <c r="F31" s="23"/>
      <c r="G31" s="23"/>
      <c r="H31" s="23"/>
      <c r="I31" s="23"/>
      <c r="J31" s="23"/>
      <c r="K31" s="23"/>
      <c r="L31" s="24"/>
      <c r="M31" s="4"/>
      <c r="N31" s="4"/>
    </row>
    <row r="32" spans="1:18" ht="7.95" customHeight="1" thickTop="1" x14ac:dyDescent="0.3">
      <c r="A32" s="4"/>
      <c r="B32" s="13"/>
      <c r="C32" s="110"/>
      <c r="D32" s="110"/>
      <c r="E32" s="111"/>
      <c r="F32" s="110"/>
      <c r="G32" s="110"/>
      <c r="H32" s="110"/>
      <c r="I32" s="110"/>
      <c r="J32" s="110"/>
      <c r="K32" s="110"/>
      <c r="L32" s="15"/>
      <c r="M32" s="4"/>
      <c r="N32" s="4"/>
    </row>
    <row r="33" spans="1:18" ht="65.099999999999994" customHeight="1" x14ac:dyDescent="0.3">
      <c r="A33" s="10"/>
      <c r="B33" s="16"/>
      <c r="C33" s="116" t="s">
        <v>19</v>
      </c>
      <c r="D33" s="117"/>
      <c r="E33" s="117"/>
      <c r="F33" s="117"/>
      <c r="G33" s="117"/>
      <c r="H33" s="117"/>
      <c r="I33" s="117"/>
      <c r="J33" s="117"/>
      <c r="K33" s="118"/>
      <c r="L33" s="17"/>
      <c r="M33" s="8"/>
      <c r="N33" s="9"/>
    </row>
    <row r="34" spans="1:18" x14ac:dyDescent="0.3">
      <c r="B34" s="18"/>
      <c r="C34" s="154" t="s">
        <v>39</v>
      </c>
      <c r="D34" s="155"/>
      <c r="E34" s="155"/>
      <c r="F34" s="155"/>
      <c r="G34" s="126"/>
      <c r="H34" s="126"/>
      <c r="I34" s="126"/>
      <c r="J34" s="126"/>
      <c r="K34" s="127"/>
      <c r="L34" s="17"/>
    </row>
    <row r="35" spans="1:18" x14ac:dyDescent="0.3">
      <c r="A35" s="10"/>
      <c r="B35" s="16"/>
      <c r="C35" s="148" t="s">
        <v>16</v>
      </c>
      <c r="D35" s="149"/>
      <c r="E35" s="149"/>
      <c r="F35" s="104"/>
      <c r="G35" s="57"/>
      <c r="H35" s="57"/>
      <c r="I35" s="91" t="s">
        <v>20</v>
      </c>
      <c r="J35" s="107"/>
      <c r="K35" s="92"/>
      <c r="L35" s="17"/>
      <c r="M35" s="8"/>
      <c r="N35" s="9"/>
    </row>
    <row r="36" spans="1:18" ht="16.2" x14ac:dyDescent="0.3">
      <c r="B36" s="18"/>
      <c r="C36" s="70"/>
      <c r="D36" s="71"/>
      <c r="E36" s="137" t="s">
        <v>17</v>
      </c>
      <c r="F36" s="138"/>
      <c r="G36" s="138"/>
      <c r="H36" s="138"/>
      <c r="I36" s="138"/>
      <c r="J36" s="139"/>
      <c r="K36" s="60"/>
      <c r="L36" s="19"/>
    </row>
    <row r="37" spans="1:18" ht="43.2" x14ac:dyDescent="0.3">
      <c r="B37" s="18"/>
      <c r="C37" s="47"/>
      <c r="D37" s="4"/>
      <c r="E37" s="6" t="s">
        <v>11</v>
      </c>
      <c r="F37" s="51" t="s">
        <v>2</v>
      </c>
      <c r="G37" s="64" t="s">
        <v>3</v>
      </c>
      <c r="H37" s="64" t="s">
        <v>18</v>
      </c>
      <c r="I37" s="75" t="s">
        <v>4</v>
      </c>
      <c r="J37" s="75" t="s">
        <v>18</v>
      </c>
      <c r="K37" s="46"/>
      <c r="L37" s="19"/>
      <c r="M37" s="63"/>
      <c r="N37" s="63"/>
    </row>
    <row r="38" spans="1:18" x14ac:dyDescent="0.3">
      <c r="B38" s="18"/>
      <c r="C38" s="43"/>
      <c r="D38" s="4"/>
      <c r="E38" s="103"/>
      <c r="F38" s="103"/>
      <c r="G38" s="73" t="str">
        <f>IF(H38&gt;0,ROUNDDOWN((H38-F38)/2.31,0),"")</f>
        <v/>
      </c>
      <c r="H38" s="103"/>
      <c r="I38" s="74" t="str">
        <f>IF(J38&gt;0,ROUNDDOWN((J38-F38)/2.31,0),"")</f>
        <v/>
      </c>
      <c r="J38" s="103"/>
      <c r="K38" s="46"/>
      <c r="L38" s="19"/>
      <c r="M38" s="57"/>
      <c r="N38" s="57"/>
    </row>
    <row r="39" spans="1:18" x14ac:dyDescent="0.3">
      <c r="B39" s="18"/>
      <c r="C39" s="47"/>
      <c r="D39" s="4"/>
      <c r="E39" s="103"/>
      <c r="F39" s="103"/>
      <c r="G39" s="73" t="str">
        <f>IF(H39&gt;0,ROUNDDOWN((H39-F39)/2.31,0),"")</f>
        <v/>
      </c>
      <c r="H39" s="103"/>
      <c r="I39" s="74" t="str">
        <f>IF(J39&gt;0,ROUNDDOWN((J39-F39)/2.31,0),"")</f>
        <v/>
      </c>
      <c r="J39" s="103"/>
      <c r="K39" s="46"/>
      <c r="L39" s="19"/>
      <c r="M39" s="57"/>
      <c r="N39" s="57"/>
    </row>
    <row r="40" spans="1:18" x14ac:dyDescent="0.3">
      <c r="B40" s="18"/>
      <c r="C40" s="47"/>
      <c r="D40" s="4"/>
      <c r="E40" s="103"/>
      <c r="F40" s="103"/>
      <c r="G40" s="73" t="str">
        <f>IF(H40&gt;0,ROUNDDOWN((H40-F40)/2.31,0),"")</f>
        <v/>
      </c>
      <c r="H40" s="103"/>
      <c r="I40" s="74" t="str">
        <f>IF(J40&gt;0,ROUNDDOWN((J40-F40)/2.31,0),"")</f>
        <v/>
      </c>
      <c r="J40" s="103"/>
      <c r="K40" s="46"/>
      <c r="L40" s="19"/>
      <c r="M40" s="57"/>
      <c r="N40" s="57"/>
    </row>
    <row r="41" spans="1:18" x14ac:dyDescent="0.3">
      <c r="B41" s="18"/>
      <c r="C41" s="47"/>
      <c r="D41" s="4"/>
      <c r="E41" s="103"/>
      <c r="F41" s="103"/>
      <c r="G41" s="73" t="str">
        <f>IF(H41&gt;0,ROUNDDOWN((H41-F41)/2.31,0),"")</f>
        <v/>
      </c>
      <c r="H41" s="103"/>
      <c r="I41" s="74" t="str">
        <f>IF(J41&gt;0,ROUNDDOWN((J41-F41)/2.31,0),"")</f>
        <v/>
      </c>
      <c r="J41" s="103"/>
      <c r="K41" s="46"/>
      <c r="L41" s="19"/>
      <c r="M41" s="57"/>
      <c r="N41" s="57"/>
    </row>
    <row r="42" spans="1:18" ht="26.25" customHeight="1" x14ac:dyDescent="0.3">
      <c r="B42" s="18"/>
      <c r="C42" s="47"/>
      <c r="D42" s="72"/>
      <c r="E42" s="140" t="s">
        <v>21</v>
      </c>
      <c r="F42" s="140"/>
      <c r="G42" s="140"/>
      <c r="H42" s="140"/>
      <c r="I42" s="140"/>
      <c r="J42" s="140"/>
      <c r="K42" s="46"/>
      <c r="L42" s="19"/>
    </row>
    <row r="43" spans="1:18" x14ac:dyDescent="0.3">
      <c r="B43" s="18"/>
      <c r="C43" s="152" t="s">
        <v>8</v>
      </c>
      <c r="D43" s="153"/>
      <c r="E43" s="153"/>
      <c r="F43" s="150"/>
      <c r="G43" s="150"/>
      <c r="H43" s="150"/>
      <c r="I43" s="150"/>
      <c r="J43" s="150"/>
      <c r="K43" s="151"/>
      <c r="L43" s="19"/>
      <c r="O43" s="12"/>
    </row>
    <row r="44" spans="1:18" x14ac:dyDescent="0.3">
      <c r="B44" s="18"/>
      <c r="C44" s="47"/>
      <c r="D44" s="44"/>
      <c r="E44" s="45" t="s">
        <v>0</v>
      </c>
      <c r="F44" s="106"/>
      <c r="G44" s="90"/>
      <c r="H44" s="44"/>
      <c r="I44" s="44"/>
      <c r="J44" s="44"/>
      <c r="K44" s="46"/>
      <c r="L44" s="19"/>
    </row>
    <row r="45" spans="1:18" x14ac:dyDescent="0.3">
      <c r="B45" s="18"/>
      <c r="C45" s="48"/>
      <c r="D45" s="49"/>
      <c r="E45" s="50" t="s">
        <v>1</v>
      </c>
      <c r="F45" s="105"/>
      <c r="G45" s="53"/>
      <c r="H45" s="49"/>
      <c r="I45" s="101"/>
      <c r="J45" s="49"/>
      <c r="K45" s="113"/>
      <c r="L45" s="19"/>
    </row>
    <row r="46" spans="1:18" ht="6" hidden="1" customHeight="1" x14ac:dyDescent="0.3">
      <c r="B46" s="18"/>
      <c r="C46" s="3"/>
      <c r="D46" s="4"/>
      <c r="E46" s="4"/>
      <c r="F46" s="4"/>
      <c r="G46" s="4"/>
      <c r="H46" s="4"/>
      <c r="I46" s="4"/>
      <c r="J46" s="4"/>
      <c r="K46" s="5"/>
      <c r="L46" s="20"/>
    </row>
    <row r="47" spans="1:18" ht="6" customHeight="1" x14ac:dyDescent="0.3">
      <c r="B47" s="18"/>
      <c r="C47" s="4"/>
      <c r="D47" s="4"/>
      <c r="E47" s="4"/>
      <c r="F47" s="4"/>
      <c r="G47" s="4"/>
      <c r="H47" s="4"/>
      <c r="I47" s="4"/>
      <c r="J47" s="4"/>
      <c r="K47" s="4"/>
      <c r="L47" s="20"/>
    </row>
    <row r="48" spans="1:18" ht="20.100000000000001" customHeight="1" x14ac:dyDescent="0.3">
      <c r="B48" s="18"/>
      <c r="C48" s="55"/>
      <c r="D48" s="130" t="s">
        <v>38</v>
      </c>
      <c r="E48" s="131"/>
      <c r="F48" s="131"/>
      <c r="G48" s="131"/>
      <c r="H48" s="131"/>
      <c r="I48" s="131"/>
      <c r="J48" s="131"/>
      <c r="K48" s="132"/>
      <c r="L48" s="20"/>
      <c r="M48" s="144"/>
      <c r="N48" s="144"/>
      <c r="O48" s="144"/>
      <c r="P48" s="144"/>
      <c r="Q48" s="144"/>
      <c r="R48" s="144"/>
    </row>
    <row r="49" spans="2:18" ht="57.6" x14ac:dyDescent="0.3">
      <c r="B49" s="18"/>
      <c r="C49" s="4"/>
      <c r="D49" s="128" t="s">
        <v>10</v>
      </c>
      <c r="E49" s="128" t="s">
        <v>9</v>
      </c>
      <c r="F49" s="77" t="s">
        <v>3</v>
      </c>
      <c r="G49" s="77" t="s">
        <v>28</v>
      </c>
      <c r="H49" s="77" t="s">
        <v>15</v>
      </c>
      <c r="I49" s="80" t="s">
        <v>4</v>
      </c>
      <c r="J49" s="80" t="s">
        <v>29</v>
      </c>
      <c r="K49" s="68" t="s">
        <v>13</v>
      </c>
      <c r="L49" s="25"/>
      <c r="M49" s="59"/>
      <c r="N49" s="39"/>
      <c r="O49" s="40"/>
      <c r="P49" s="40"/>
      <c r="Q49" s="41"/>
      <c r="R49" s="41"/>
    </row>
    <row r="50" spans="2:18" ht="41.4" x14ac:dyDescent="0.3">
      <c r="B50" s="18"/>
      <c r="C50" s="54"/>
      <c r="D50" s="129"/>
      <c r="E50" s="129"/>
      <c r="F50" s="78" t="s">
        <v>12</v>
      </c>
      <c r="G50" s="78" t="s">
        <v>12</v>
      </c>
      <c r="H50" s="78" t="s">
        <v>12</v>
      </c>
      <c r="I50" s="81" t="s">
        <v>12</v>
      </c>
      <c r="J50" s="81" t="s">
        <v>12</v>
      </c>
      <c r="K50" s="67" t="s">
        <v>12</v>
      </c>
      <c r="L50" s="20"/>
      <c r="M50" s="57"/>
      <c r="N50" s="26"/>
      <c r="O50" s="27"/>
      <c r="P50" s="28"/>
      <c r="Q50" s="29"/>
      <c r="R50" s="30"/>
    </row>
    <row r="51" spans="2:18" ht="24.9" customHeight="1" x14ac:dyDescent="0.3">
      <c r="B51" s="18"/>
      <c r="C51" s="54"/>
      <c r="D51" s="103"/>
      <c r="E51" s="103"/>
      <c r="F51" s="79" t="str">
        <f>IF(E51&gt;0,(G51-E51)/2.31,"")</f>
        <v/>
      </c>
      <c r="G51" s="65" t="str">
        <f>IF(E51&gt;0,MIN($H$38:$H$41),"")</f>
        <v/>
      </c>
      <c r="H51" s="65" t="str">
        <f>IF(E51&gt;0,IF(F51&lt;50,"1.5 inch","1.0 inch"),"")</f>
        <v/>
      </c>
      <c r="I51" s="82" t="str">
        <f>IF(E51&gt;0,(J51-E51)/2.31,"")</f>
        <v/>
      </c>
      <c r="J51" s="82" t="str">
        <f>IF(E51&gt;0,MAX($J$38:$J$41),"")</f>
        <v/>
      </c>
      <c r="K51" s="66" t="str">
        <f>IF(E51&gt;0,IF(F51&lt;50,"Low Pressure",(IF(I51&gt;80,"High Pressure","Normal Pressure"))),"")</f>
        <v/>
      </c>
      <c r="L51" s="20"/>
      <c r="M51" s="4"/>
      <c r="N51" s="4"/>
      <c r="O51" s="4"/>
      <c r="P51" s="4"/>
      <c r="Q51" s="4"/>
      <c r="R51" s="4"/>
    </row>
    <row r="52" spans="2:18" ht="24.9" customHeight="1" x14ac:dyDescent="0.3">
      <c r="B52" s="18"/>
      <c r="C52" s="54"/>
      <c r="D52" s="103"/>
      <c r="E52" s="103"/>
      <c r="F52" s="79" t="str">
        <f t="shared" ref="F52:F56" si="0">IF(E52&gt;0,(G52-E52)/2.31,"")</f>
        <v/>
      </c>
      <c r="G52" s="65" t="str">
        <f t="shared" ref="G52:G56" si="1">IF(E52&gt;0,MIN($H$38:$H$41),"")</f>
        <v/>
      </c>
      <c r="H52" s="65" t="str">
        <f t="shared" ref="H52:H56" si="2">IF(E52&gt;0,IF(F52&lt;50,"1.5 inch","1.0 inch"),"")</f>
        <v/>
      </c>
      <c r="I52" s="82" t="str">
        <f t="shared" ref="I52:I56" si="3">IF(E52&gt;0,(J52-E52)/2.31,"")</f>
        <v/>
      </c>
      <c r="J52" s="82" t="str">
        <f t="shared" ref="J52:J56" si="4">IF(E52&gt;0,MAX($J$38:$J$41),"")</f>
        <v/>
      </c>
      <c r="K52" s="66" t="str">
        <f t="shared" ref="K52:K56" si="5">IF(E52&gt;0,IF(F52&lt;50,"Low Pressure",(IF(I52&gt;80,"High Pressure","Normal Pressure"))),"")</f>
        <v/>
      </c>
      <c r="L52" s="20"/>
      <c r="M52" s="4"/>
      <c r="N52" s="4"/>
      <c r="O52" s="4"/>
      <c r="P52" s="4"/>
      <c r="Q52" s="4"/>
      <c r="R52" s="4"/>
    </row>
    <row r="53" spans="2:18" ht="24.9" customHeight="1" x14ac:dyDescent="0.3">
      <c r="B53" s="18"/>
      <c r="C53" s="54"/>
      <c r="D53" s="103"/>
      <c r="E53" s="103"/>
      <c r="F53" s="79" t="str">
        <f t="shared" si="0"/>
        <v/>
      </c>
      <c r="G53" s="65" t="str">
        <f t="shared" si="1"/>
        <v/>
      </c>
      <c r="H53" s="65" t="str">
        <f t="shared" si="2"/>
        <v/>
      </c>
      <c r="I53" s="82" t="str">
        <f t="shared" si="3"/>
        <v/>
      </c>
      <c r="J53" s="82" t="str">
        <f t="shared" si="4"/>
        <v/>
      </c>
      <c r="K53" s="66" t="str">
        <f t="shared" si="5"/>
        <v/>
      </c>
      <c r="L53" s="20"/>
      <c r="M53" s="4"/>
      <c r="N53" s="4"/>
      <c r="O53" s="4"/>
      <c r="P53" s="4"/>
      <c r="Q53" s="4"/>
      <c r="R53" s="4"/>
    </row>
    <row r="54" spans="2:18" ht="24.9" customHeight="1" x14ac:dyDescent="0.3">
      <c r="B54" s="18"/>
      <c r="C54" s="54"/>
      <c r="D54" s="103"/>
      <c r="E54" s="103"/>
      <c r="F54" s="79" t="str">
        <f t="shared" si="0"/>
        <v/>
      </c>
      <c r="G54" s="65" t="str">
        <f t="shared" si="1"/>
        <v/>
      </c>
      <c r="H54" s="65" t="str">
        <f t="shared" si="2"/>
        <v/>
      </c>
      <c r="I54" s="82" t="str">
        <f t="shared" si="3"/>
        <v/>
      </c>
      <c r="J54" s="82" t="str">
        <f t="shared" si="4"/>
        <v/>
      </c>
      <c r="K54" s="66" t="str">
        <f t="shared" si="5"/>
        <v/>
      </c>
      <c r="L54" s="20"/>
      <c r="M54" s="4"/>
      <c r="N54" s="4"/>
      <c r="O54" s="4"/>
      <c r="P54" s="4"/>
      <c r="Q54" s="4"/>
      <c r="R54" s="4"/>
    </row>
    <row r="55" spans="2:18" ht="24.9" customHeight="1" x14ac:dyDescent="0.3">
      <c r="B55" s="18"/>
      <c r="C55" s="54"/>
      <c r="D55" s="103"/>
      <c r="E55" s="103"/>
      <c r="F55" s="79" t="str">
        <f t="shared" si="0"/>
        <v/>
      </c>
      <c r="G55" s="65" t="str">
        <f t="shared" si="1"/>
        <v/>
      </c>
      <c r="H55" s="65" t="str">
        <f t="shared" si="2"/>
        <v/>
      </c>
      <c r="I55" s="82" t="str">
        <f t="shared" si="3"/>
        <v/>
      </c>
      <c r="J55" s="82" t="str">
        <f t="shared" si="4"/>
        <v/>
      </c>
      <c r="K55" s="66" t="str">
        <f t="shared" si="5"/>
        <v/>
      </c>
      <c r="L55" s="20"/>
      <c r="M55" s="4"/>
      <c r="N55" s="4"/>
      <c r="O55" s="4"/>
      <c r="P55" s="4"/>
      <c r="Q55" s="4"/>
      <c r="R55" s="4"/>
    </row>
    <row r="56" spans="2:18" ht="24.9" customHeight="1" x14ac:dyDescent="0.3">
      <c r="B56" s="18"/>
      <c r="C56" s="54"/>
      <c r="D56" s="103"/>
      <c r="E56" s="103"/>
      <c r="F56" s="79" t="str">
        <f t="shared" si="0"/>
        <v/>
      </c>
      <c r="G56" s="65" t="str">
        <f t="shared" si="1"/>
        <v/>
      </c>
      <c r="H56" s="65" t="str">
        <f t="shared" si="2"/>
        <v/>
      </c>
      <c r="I56" s="82" t="str">
        <f t="shared" si="3"/>
        <v/>
      </c>
      <c r="J56" s="82" t="str">
        <f t="shared" si="4"/>
        <v/>
      </c>
      <c r="K56" s="66" t="str">
        <f t="shared" si="5"/>
        <v/>
      </c>
      <c r="L56" s="20"/>
      <c r="M56" s="57"/>
      <c r="N56" s="26"/>
      <c r="O56" s="27"/>
      <c r="P56" s="28"/>
      <c r="Q56" s="29"/>
      <c r="R56" s="30"/>
    </row>
    <row r="57" spans="2:18" x14ac:dyDescent="0.3">
      <c r="B57" s="18"/>
      <c r="C57" s="4"/>
      <c r="D57" s="57"/>
      <c r="E57" s="57"/>
      <c r="F57" s="57"/>
      <c r="G57" s="57"/>
      <c r="H57" s="57"/>
      <c r="I57" s="57"/>
      <c r="J57" s="57"/>
      <c r="K57" s="4"/>
      <c r="L57" s="20"/>
    </row>
    <row r="58" spans="2:18" x14ac:dyDescent="0.3">
      <c r="B58" s="18"/>
      <c r="C58" s="4"/>
      <c r="D58" s="4"/>
      <c r="E58" s="120" t="s">
        <v>6</v>
      </c>
      <c r="F58" s="121"/>
      <c r="G58" s="122"/>
      <c r="H58" s="31"/>
      <c r="I58" s="32"/>
      <c r="J58" s="36"/>
      <c r="K58" s="4"/>
      <c r="L58" s="20"/>
    </row>
    <row r="59" spans="2:18" x14ac:dyDescent="0.3">
      <c r="B59" s="18"/>
      <c r="C59" s="4"/>
      <c r="D59" s="4"/>
      <c r="E59" s="3"/>
      <c r="F59" s="4"/>
      <c r="G59" s="4"/>
      <c r="H59" s="33"/>
      <c r="I59" s="57"/>
      <c r="J59" s="58"/>
      <c r="K59" s="4"/>
      <c r="L59" s="20"/>
    </row>
    <row r="60" spans="2:18" x14ac:dyDescent="0.3">
      <c r="B60" s="18"/>
      <c r="C60" s="4"/>
      <c r="D60" s="4"/>
      <c r="E60" s="3"/>
      <c r="F60" s="4"/>
      <c r="G60" s="4"/>
      <c r="H60" s="33"/>
      <c r="I60" s="61"/>
      <c r="J60" s="62"/>
      <c r="K60" s="4"/>
      <c r="L60" s="20"/>
    </row>
    <row r="61" spans="2:18" x14ac:dyDescent="0.3">
      <c r="B61" s="18"/>
      <c r="C61" s="4"/>
      <c r="D61" s="4"/>
      <c r="E61" s="33"/>
      <c r="F61" s="57"/>
      <c r="G61" s="58"/>
      <c r="H61" s="33"/>
      <c r="I61" s="57"/>
      <c r="J61" s="58"/>
      <c r="K61" s="4"/>
      <c r="L61" s="20"/>
    </row>
    <row r="62" spans="2:18" x14ac:dyDescent="0.3">
      <c r="B62" s="18"/>
      <c r="C62" s="4"/>
      <c r="D62" s="4"/>
      <c r="E62" s="123" t="s">
        <v>14</v>
      </c>
      <c r="F62" s="124"/>
      <c r="G62" s="125"/>
      <c r="H62" s="33"/>
      <c r="I62" s="57"/>
      <c r="J62" s="58"/>
      <c r="K62" s="4"/>
      <c r="L62" s="20"/>
    </row>
    <row r="63" spans="2:18" x14ac:dyDescent="0.3">
      <c r="B63" s="18"/>
      <c r="C63" s="4"/>
      <c r="D63" s="4"/>
      <c r="E63" s="33"/>
      <c r="F63" s="57"/>
      <c r="G63" s="58"/>
      <c r="H63" s="33"/>
      <c r="I63" s="57"/>
      <c r="J63" s="58"/>
      <c r="K63" s="4"/>
      <c r="L63" s="20"/>
    </row>
    <row r="64" spans="2:18" x14ac:dyDescent="0.3">
      <c r="B64" s="18"/>
      <c r="C64" s="4"/>
      <c r="D64" s="4"/>
      <c r="E64" s="33"/>
      <c r="F64" s="61"/>
      <c r="G64" s="62"/>
      <c r="H64" s="33"/>
      <c r="I64" s="61"/>
      <c r="J64" s="62"/>
      <c r="K64" s="4"/>
      <c r="L64" s="20"/>
    </row>
    <row r="65" spans="2:12" x14ac:dyDescent="0.3">
      <c r="B65" s="18"/>
      <c r="C65" s="4"/>
      <c r="D65" s="4"/>
      <c r="E65" s="37"/>
      <c r="F65" s="42"/>
      <c r="G65" s="38"/>
      <c r="H65" s="34"/>
      <c r="I65" s="42"/>
      <c r="J65" s="38"/>
      <c r="K65" s="4"/>
      <c r="L65" s="20"/>
    </row>
    <row r="66" spans="2:12" ht="15" thickBot="1" x14ac:dyDescent="0.35">
      <c r="B66" s="22"/>
      <c r="C66" s="23"/>
      <c r="D66" s="23"/>
      <c r="E66" s="23"/>
      <c r="F66" s="23"/>
      <c r="G66" s="23"/>
      <c r="H66" s="119" t="s">
        <v>7</v>
      </c>
      <c r="I66" s="119"/>
      <c r="J66" s="119"/>
      <c r="K66" s="35"/>
      <c r="L66" s="24"/>
    </row>
    <row r="67" spans="2:12" ht="15" thickTop="1" x14ac:dyDescent="0.3">
      <c r="C67" s="133"/>
      <c r="D67" s="133"/>
      <c r="E67" s="133"/>
      <c r="F67" s="133"/>
      <c r="G67" s="133"/>
      <c r="H67" s="133"/>
      <c r="I67" s="133"/>
      <c r="J67" s="133"/>
      <c r="K67" s="133"/>
      <c r="L67" s="10"/>
    </row>
    <row r="70" spans="2:12" x14ac:dyDescent="0.3">
      <c r="J70" s="11"/>
      <c r="K70" s="52"/>
    </row>
    <row r="71" spans="2:12" x14ac:dyDescent="0.3">
      <c r="J71" s="11"/>
      <c r="K71" s="52"/>
    </row>
    <row r="72" spans="2:12" x14ac:dyDescent="0.3">
      <c r="C72" s="12"/>
      <c r="J72" s="11"/>
      <c r="K72" s="52"/>
    </row>
    <row r="73" spans="2:12" x14ac:dyDescent="0.3">
      <c r="C73" s="12"/>
      <c r="J73" s="11"/>
      <c r="K73" s="52"/>
    </row>
    <row r="74" spans="2:12" x14ac:dyDescent="0.3">
      <c r="C74" s="12"/>
      <c r="J74" s="11"/>
      <c r="K74" s="52"/>
    </row>
    <row r="75" spans="2:12" x14ac:dyDescent="0.3">
      <c r="C75" s="12"/>
      <c r="J75" s="11"/>
      <c r="K75" s="52"/>
    </row>
    <row r="76" spans="2:12" x14ac:dyDescent="0.3">
      <c r="K76" s="52"/>
    </row>
  </sheetData>
  <sortState xmlns:xlrd2="http://schemas.microsoft.com/office/spreadsheetml/2017/richdata2" ref="D27:I49">
    <sortCondition ref="D27:D49"/>
  </sortState>
  <mergeCells count="26">
    <mergeCell ref="C67:K67"/>
    <mergeCell ref="O1:W1"/>
    <mergeCell ref="E36:J36"/>
    <mergeCell ref="E42:J42"/>
    <mergeCell ref="C5:K5"/>
    <mergeCell ref="C21:K21"/>
    <mergeCell ref="D24:K24"/>
    <mergeCell ref="D27:K27"/>
    <mergeCell ref="M48:R48"/>
    <mergeCell ref="C3:K3"/>
    <mergeCell ref="C35:E35"/>
    <mergeCell ref="C19:K19"/>
    <mergeCell ref="C30:K30"/>
    <mergeCell ref="F43:K43"/>
    <mergeCell ref="C43:E43"/>
    <mergeCell ref="C34:F34"/>
    <mergeCell ref="D13:K13"/>
    <mergeCell ref="C33:K33"/>
    <mergeCell ref="D25:K25"/>
    <mergeCell ref="H66:J66"/>
    <mergeCell ref="E58:G58"/>
    <mergeCell ref="E62:G62"/>
    <mergeCell ref="G34:K34"/>
    <mergeCell ref="D49:D50"/>
    <mergeCell ref="E49:E50"/>
    <mergeCell ref="D48:K48"/>
  </mergeCells>
  <conditionalFormatting sqref="H51">
    <cfRule type="cellIs" dxfId="43" priority="68" operator="equal">
      <formula>"1.5 inch"</formula>
    </cfRule>
  </conditionalFormatting>
  <conditionalFormatting sqref="H52:H56">
    <cfRule type="cellIs" dxfId="42" priority="50" operator="equal">
      <formula>"1.5 inch"</formula>
    </cfRule>
  </conditionalFormatting>
  <conditionalFormatting sqref="E38">
    <cfRule type="cellIs" dxfId="41" priority="45" operator="lessThanOrEqual">
      <formula>0</formula>
    </cfRule>
    <cfRule type="cellIs" dxfId="40" priority="46" operator="greaterThan">
      <formula>0</formula>
    </cfRule>
  </conditionalFormatting>
  <conditionalFormatting sqref="F43">
    <cfRule type="cellIs" dxfId="39" priority="23" operator="lessThanOrEqual">
      <formula>0</formula>
    </cfRule>
    <cfRule type="cellIs" dxfId="38" priority="24" operator="greaterThan">
      <formula>0</formula>
    </cfRule>
  </conditionalFormatting>
  <conditionalFormatting sqref="E39">
    <cfRule type="cellIs" dxfId="37" priority="43" operator="lessThanOrEqual">
      <formula>0</formula>
    </cfRule>
    <cfRule type="cellIs" dxfId="36" priority="44" operator="greaterThan">
      <formula>0</formula>
    </cfRule>
  </conditionalFormatting>
  <conditionalFormatting sqref="E40">
    <cfRule type="cellIs" dxfId="35" priority="41" operator="lessThanOrEqual">
      <formula>0</formula>
    </cfRule>
    <cfRule type="cellIs" dxfId="34" priority="42" operator="greaterThan">
      <formula>0</formula>
    </cfRule>
  </conditionalFormatting>
  <conditionalFormatting sqref="E41">
    <cfRule type="cellIs" dxfId="33" priority="39" operator="lessThanOrEqual">
      <formula>0</formula>
    </cfRule>
    <cfRule type="cellIs" dxfId="32" priority="40" operator="greaterThan">
      <formula>0</formula>
    </cfRule>
  </conditionalFormatting>
  <conditionalFormatting sqref="F38">
    <cfRule type="cellIs" dxfId="31" priority="37" operator="lessThanOrEqual">
      <formula>0</formula>
    </cfRule>
    <cfRule type="cellIs" dxfId="30" priority="38" operator="greaterThan">
      <formula>0</formula>
    </cfRule>
  </conditionalFormatting>
  <conditionalFormatting sqref="F39">
    <cfRule type="cellIs" dxfId="29" priority="35" operator="lessThanOrEqual">
      <formula>0</formula>
    </cfRule>
    <cfRule type="cellIs" dxfId="28" priority="36" operator="greaterThan">
      <formula>0</formula>
    </cfRule>
  </conditionalFormatting>
  <conditionalFormatting sqref="F40">
    <cfRule type="cellIs" dxfId="27" priority="33" operator="lessThanOrEqual">
      <formula>0</formula>
    </cfRule>
    <cfRule type="cellIs" dxfId="26" priority="34" operator="greaterThan">
      <formula>0</formula>
    </cfRule>
  </conditionalFormatting>
  <conditionalFormatting sqref="F41">
    <cfRule type="cellIs" dxfId="25" priority="31" operator="lessThanOrEqual">
      <formula>0</formula>
    </cfRule>
    <cfRule type="cellIs" dxfId="24" priority="32" operator="greaterThan">
      <formula>0</formula>
    </cfRule>
  </conditionalFormatting>
  <conditionalFormatting sqref="H38:H41">
    <cfRule type="cellIs" dxfId="23" priority="29" operator="lessThanOrEqual">
      <formula>0</formula>
    </cfRule>
    <cfRule type="cellIs" dxfId="22" priority="30" operator="greaterThan">
      <formula>0</formula>
    </cfRule>
  </conditionalFormatting>
  <conditionalFormatting sqref="D51:E56">
    <cfRule type="cellIs" dxfId="21" priority="25" operator="lessThanOrEqual">
      <formula>0</formula>
    </cfRule>
    <cfRule type="cellIs" dxfId="20" priority="26" operator="greaterThan">
      <formula>0</formula>
    </cfRule>
  </conditionalFormatting>
  <conditionalFormatting sqref="F44">
    <cfRule type="cellIs" dxfId="19" priority="21" operator="lessThanOrEqual">
      <formula>0</formula>
    </cfRule>
    <cfRule type="cellIs" dxfId="18" priority="22" operator="greaterThan">
      <formula>0</formula>
    </cfRule>
  </conditionalFormatting>
  <conditionalFormatting sqref="F45">
    <cfRule type="cellIs" dxfId="17" priority="19" operator="lessThanOrEqual">
      <formula>0</formula>
    </cfRule>
    <cfRule type="cellIs" dxfId="16" priority="20" operator="greaterThan">
      <formula>0</formula>
    </cfRule>
  </conditionalFormatting>
  <conditionalFormatting sqref="J38">
    <cfRule type="cellIs" dxfId="15" priority="15" operator="lessThanOrEqual">
      <formula>0</formula>
    </cfRule>
    <cfRule type="cellIs" dxfId="14" priority="16" operator="greaterThan">
      <formula>0</formula>
    </cfRule>
  </conditionalFormatting>
  <conditionalFormatting sqref="J39:J41">
    <cfRule type="cellIs" dxfId="13" priority="13" operator="lessThanOrEqual">
      <formula>0</formula>
    </cfRule>
    <cfRule type="cellIs" dxfId="12" priority="14" operator="greaterThan">
      <formula>0</formula>
    </cfRule>
  </conditionalFormatting>
  <conditionalFormatting sqref="G34:K34">
    <cfRule type="cellIs" dxfId="11" priority="11" operator="lessThanOrEqual">
      <formula>0</formula>
    </cfRule>
    <cfRule type="cellIs" dxfId="10" priority="12" operator="greaterThan">
      <formula>0</formula>
    </cfRule>
  </conditionalFormatting>
  <conditionalFormatting sqref="F35">
    <cfRule type="cellIs" dxfId="9" priority="9" operator="lessThanOrEqual">
      <formula>0</formula>
    </cfRule>
    <cfRule type="cellIs" dxfId="8" priority="10" operator="greaterThan">
      <formula>0</formula>
    </cfRule>
  </conditionalFormatting>
  <conditionalFormatting sqref="J35">
    <cfRule type="cellIs" dxfId="7" priority="7" operator="lessThanOrEqual">
      <formula>0</formula>
    </cfRule>
    <cfRule type="cellIs" dxfId="6" priority="8" operator="greaterThan">
      <formula>0</formula>
    </cfRule>
  </conditionalFormatting>
  <conditionalFormatting sqref="K51:K56">
    <cfRule type="cellIs" dxfId="5" priority="4" operator="equal">
      <formula>"Normal Pressure"</formula>
    </cfRule>
    <cfRule type="cellIs" dxfId="4" priority="5" operator="equal">
      <formula>"High Pressure"</formula>
    </cfRule>
    <cfRule type="cellIs" dxfId="3" priority="6" operator="equal">
      <formula>"Low Pressure"</formula>
    </cfRule>
  </conditionalFormatting>
  <conditionalFormatting sqref="K51:K56">
    <cfRule type="cellIs" dxfId="2" priority="1" operator="equal">
      <formula>"Normal Pressure"</formula>
    </cfRule>
    <cfRule type="cellIs" dxfId="1" priority="2" operator="equal">
      <formula>"High Pressure"</formula>
    </cfRule>
    <cfRule type="cellIs" dxfId="0" priority="3" operator="equal">
      <formula>"Low Pressure"</formula>
    </cfRule>
  </conditionalFormatting>
  <dataValidations count="1">
    <dataValidation type="date" allowBlank="1" showInputMessage="1" showErrorMessage="1" sqref="F45:G45" xr:uid="{00000000-0002-0000-0000-000001000000}">
      <formula1>41759</formula1>
      <formula2>401768</formula2>
    </dataValidation>
  </dataValidations>
  <printOptions horizontalCentered="1"/>
  <pageMargins left="0.5" right="0.5" top="0.75" bottom="0.75" header="0.3" footer="0.3"/>
  <pageSetup scale="86" fitToHeight="37" orientation="portrait" r:id="rId1"/>
  <headerFooter>
    <oddFooter>&amp;LFORM: NBD-071 (Rev. 2/10/2020)
File: &amp;F&amp;RPage: &amp;P of &amp;N
Printed: &amp;D, &amp;T</oddFooter>
  </headerFooter>
  <rowBreaks count="1" manualBreakCount="1">
    <brk id="3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EMWD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Maroun El-Hage</dc:creator>
  <cp:lastModifiedBy>El-Hage, Maroun</cp:lastModifiedBy>
  <cp:lastPrinted>2022-01-04T00:53:00Z</cp:lastPrinted>
  <dcterms:created xsi:type="dcterms:W3CDTF">2014-01-20T21:16:11Z</dcterms:created>
  <dcterms:modified xsi:type="dcterms:W3CDTF">2022-03-11T22:16:35Z</dcterms:modified>
</cp:coreProperties>
</file>